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Programación Físico Financiero 2022\Anual 2022\"/>
    </mc:Choice>
  </mc:AlternateContent>
  <xr:revisionPtr revIDLastSave="0" documentId="13_ncr:1_{216DA20D-53E3-4DEB-A431-FAE4460B06FE}" xr6:coauthVersionLast="47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<sst xmlns="http://schemas.openxmlformats.org/spreadsheetml/2006/main" count="88" uniqueCount="79">
  <si>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</si>
  <si>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</si>
  <si>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</si>
  <si>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</si>
  <si>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</si>
  <si>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</si>
  <si>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</si>
  <si>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</si>
  <si>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</si>
  <si>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</si>
  <si>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</si>
  <si>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</si>
  <si>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</si>
  <si>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</si>
  <si>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</si>
  <si>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</si>
  <si>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</si>
  <si>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</si>
  <si>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</si>
  <si>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</si>
  <si>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</si>
  <si>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</si>
  <si>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</si>
  <si>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</si>
  <si>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</si>
  <si>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</si>
  <si>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</si>
  <si>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</si>
  <si>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</si>
  <si>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</si>
  <si>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</si>
  <si>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</si>
  <si>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</si>
  <si>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</si>
  <si>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</si>
  <si>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</si>
  <si>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</si>
  <si>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</si>
  <si>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Informe de Evaluación Anual de las Metas Físicas-Financieras</t>
  </si>
  <si>
    <t>Subcapítulo</t>
  </si>
  <si>
    <t>Unidad Ejecutora</t>
  </si>
  <si>
    <t>Resultado Asociado:</t>
  </si>
  <si>
    <t>Ejecución Anual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</si>
  <si>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</si>
  <si>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</si>
  <si>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</si>
  <si>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</si>
  <si>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</si>
  <si>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</si>
  <si>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</si>
  <si>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</si>
  <si>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</si>
  <si>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</si>
  <si>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0211 Ministerio de Obras Públicas y Comunicaciones</t>
  </si>
  <si>
    <t>01-Misterio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</si>
  <si>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</si>
  <si>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</si>
  <si>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</si>
  <si>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</si>
  <si>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23-Acceso y uso adecuado del Servicio de Transporte.</t>
  </si>
  <si>
    <t>Este programa contribuye a desarrollar y brindar un mejor servicio de transporte público, eficiente, accesible, seguro, oportuno, cómodo, económico y de calidad a todos los usuarios.</t>
  </si>
  <si>
    <t>Población General.</t>
  </si>
  <si>
    <t>Mantener el tiempo promedio de desplazamiento de usuarios de líneas 1 y 2 Metro SD de 45 minutos en el año 2020 a 45 minutos en el 2022.</t>
  </si>
  <si>
    <t>5872 - Usuarios reciben servicios de transporte ferroviario</t>
  </si>
  <si>
    <t>5873 - Usuarios reciben servicios de transporte aéreo por cable</t>
  </si>
  <si>
    <t>Cantidad de pasajeros transportados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</si>
  <si>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</si>
  <si>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</si>
  <si>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 xml:space="preserve">1. Continuar con la construcción de la obra física - Terminal Los Alcarrizos-Luperón y construcción del túnel de la Línea 2 C. </t>
  </si>
  <si>
    <t>2. Continuar con la ejecución de proyecto de ampliación de la capacidad de transporte de la Línea1 de lMSD, para aumentar la capacidad de transporte a diciembre en el año 2022, lo cual permitirá aumentar la ejecución física.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</si>
  <si>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Las secciones III, IV, V y VI deben ser repetidas, la misma cantidad de programas sustantivos (codificados desde 11 al 95) que tenga la unidad ejecutora.</t>
    </r>
  </si>
  <si>
    <t>Elaborado por:</t>
  </si>
  <si>
    <t>Lic. Ashley Marie Arias</t>
  </si>
  <si>
    <t>Ing. David De Jesus Gomez</t>
  </si>
  <si>
    <t>Analista División de Formulación, Monitoreo, Evaluación de Planes, Programas y Proyectos (FMEPPP)</t>
  </si>
  <si>
    <t>Encargado 
Departamento de Planificación y Desarrollo</t>
  </si>
  <si>
    <t>Firma:</t>
  </si>
  <si>
    <t>Fecha:</t>
  </si>
  <si>
    <t>Validado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</si>
</sst>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166" fontId="15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5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7" fontId="1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4" fontId="19" fillId="9" borderId="0" xfId="0" applyNumberFormat="1" applyFont="1" applyFill="1" applyAlignment="1">
      <alignment horizontal="center" vertical="center"/>
    </xf>
    <xf numFmtId="3" fontId="19" fillId="9" borderId="0" xfId="0" applyNumberFormat="1" applyFont="1" applyFill="1" applyAlignment="1">
      <alignment horizontal="center" vertical="center"/>
    </xf>
    <xf numFmtId="0" fontId="9" fillId="5" borderId="17" xfId="0" applyFont="1" applyFill="1" applyBorder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horizontal="left" vertical="center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0" fontId="17" fillId="9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0" fillId="6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7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9" borderId="20" xfId="0" applyFont="1" applyFill="1" applyBorder="1" applyAlignment="1" applyProtection="1">
      <alignment horizontal="left" vertical="center"/>
      <protection locked="0"/>
    </xf>
    <xf numFmtId="0" fontId="17" fillId="9" borderId="20" xfId="0" applyFont="1" applyFill="1" applyBorder="1" applyAlignment="1" applyProtection="1">
      <alignment horizontal="left" vertical="center" wrapText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39" fontId="10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49" fontId="17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4" fontId="10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6" xfId="2" applyNumberFormat="1" applyFont="1" applyFill="1" applyBorder="1" applyAlignment="1" applyProtection="1">
      <alignment horizontal="center" vertical="center" wrapText="1" readingOrder="1"/>
    </xf>
    <xf numFmtId="10" fontId="10" fillId="7" borderId="27" xfId="2" applyNumberFormat="1" applyFont="1" applyFill="1" applyBorder="1" applyAlignment="1" applyProtection="1">
      <alignment horizontal="center" vertical="center" wrapText="1" readingOrder="1"/>
    </xf>
    <xf numFmtId="0" fontId="17" fillId="9" borderId="0" xfId="0" applyFont="1" applyFill="1" applyAlignment="1" applyProtection="1">
      <alignment vertical="center" wrapText="1"/>
      <protection locked="0"/>
    </xf>
    <xf numFmtId="0" fontId="21" fillId="4" borderId="19" xfId="3" applyFont="1" applyFill="1" applyBorder="1" applyAlignment="1">
      <alignment horizontal="center" vertical="center"/>
    </xf>
    <xf numFmtId="0" fontId="21" fillId="4" borderId="35" xfId="3" applyFont="1" applyFill="1" applyBorder="1" applyAlignment="1">
      <alignment horizontal="center" vertical="center"/>
    </xf>
    <xf numFmtId="0" fontId="21" fillId="4" borderId="36" xfId="3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/>
    </xf>
    <xf numFmtId="0" fontId="22" fillId="9" borderId="35" xfId="3" applyFont="1" applyFill="1" applyBorder="1" applyAlignment="1">
      <alignment horizontal="center" vertical="center"/>
    </xf>
    <xf numFmtId="0" fontId="22" fillId="9" borderId="36" xfId="3" applyFont="1" applyFill="1" applyBorder="1" applyAlignment="1">
      <alignment horizontal="center" vertical="center"/>
    </xf>
    <xf numFmtId="0" fontId="22" fillId="9" borderId="19" xfId="3" applyFont="1" applyFill="1" applyBorder="1" applyAlignment="1">
      <alignment horizontal="center" vertical="center" wrapText="1"/>
    </xf>
    <xf numFmtId="0" fontId="22" fillId="9" borderId="35" xfId="3" applyFont="1" applyFill="1" applyBorder="1" applyAlignment="1">
      <alignment horizontal="center" vertical="center" wrapText="1"/>
    </xf>
    <xf numFmtId="0" fontId="22" fillId="9" borderId="36" xfId="3" applyFont="1" applyFill="1" applyBorder="1" applyAlignment="1">
      <alignment horizontal="center" vertical="center" wrapText="1"/>
    </xf>
    <xf numFmtId="0" fontId="23" fillId="9" borderId="19" xfId="3" applyFont="1" applyFill="1" applyBorder="1" applyAlignment="1">
      <alignment horizontal="left" vertical="center"/>
    </xf>
    <xf numFmtId="0" fontId="23" fillId="9" borderId="35" xfId="3" applyFont="1" applyFill="1" applyBorder="1" applyAlignment="1">
      <alignment horizontal="left" vertical="center"/>
    </xf>
    <xf numFmtId="0" fontId="23" fillId="9" borderId="36" xfId="3" applyFont="1" applyFill="1" applyBorder="1" applyAlignment="1">
      <alignment horizontal="left" vertical="center"/>
    </xf>
    <xf numFmtId="0" fontId="24" fillId="0" borderId="0" xfId="0" applyFont="1" applyProtection="1">
      <protection locked="0"/>
    </xf>
    <xf numFmtId="165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3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Normal" xfId="0" builtinId="0"/>
    <cellStyle name="Normal 6" xfId="3" xr:uid="{FBB2E79B-88D8-4E18-8451-89849CD47594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>
      <calculatedColumnFormula>C25+E25+G25+I25</calculatedColumnFormula>
    </tableColumn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2"/>
    <tableColumn id="5" xr3:uid="{C2FDA61C-9281-4FCB-A3FE-246521A85EA0}" name="Física _x000a_(E)" dataDxfId="0"/>
    <tableColumn id="6" xr3:uid="{B07D8104-8103-4848-A228-6FBAE528EF68}" name="Financiera _x000a_ (F)" dataDxfId="1"/>
    <tableColumn id="7" xr3:uid="{F97ACE16-1124-4543-AD0A-CBAA1878A36A}" name="Física _x000a_(%)_x000a_ G=E/C" dataDxfId="4" dataCellStyle="Porcentaje">
      <calculatedColumnFormula>IF(G29&gt;0,G29/C29,0)</calculatedColumnFormula>
    </tableColumn>
    <tableColumn id="8" xr3:uid="{CAB2F777-24BA-4EFC-82F9-153B93171D9B}" name="Financiero _x000a_(%) _x000a_H=F/D" dataDxfId="3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53"/>
  <sheetViews>
    <sheetView showGridLines="0" tabSelected="1" view="pageBreakPreview" zoomScale="90" zoomScaleNormal="100" zoomScaleSheetLayoutView="90" workbookViewId="0">
      <selection activeCell="B11" sqref="B11:J11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3" width="14" style="8" customWidth="1"/>
    <col min="4" max="4" width="15.42578125" style="8" customWidth="1"/>
    <col min="5" max="5" width="12.7109375" style="8" customWidth="1"/>
    <col min="6" max="6" width="16.7109375" style="8" customWidth="1"/>
    <col min="7" max="7" width="12.7109375" style="8" customWidth="1"/>
    <col min="8" max="8" width="15.140625" style="8" customWidth="1"/>
    <col min="9" max="10" width="12.7109375" style="8" customWidth="1"/>
    <col min="11" max="11" width="11.42578125" style="8"/>
  </cols>
  <sheetData>
    <row r="1" spans="1:11" ht="21.75" thickBot="1" x14ac:dyDescent="0.3">
      <c r="A1" s="19"/>
      <c r="B1" s="48" t="s">
        <v>38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20"/>
      <c r="B2" s="51" t="s">
        <v>0</v>
      </c>
      <c r="C2" s="52"/>
      <c r="D2" s="51" t="s">
        <v>1</v>
      </c>
      <c r="E2" s="52"/>
      <c r="F2" s="52"/>
      <c r="G2" s="52"/>
      <c r="H2" s="53"/>
      <c r="I2" s="2" t="s">
        <v>2</v>
      </c>
      <c r="J2" s="3" t="s">
        <v>3</v>
      </c>
      <c r="K2" s="1"/>
    </row>
    <row r="3" spans="1:11" ht="21.75" thickBot="1" x14ac:dyDescent="0.3">
      <c r="A3" s="21"/>
      <c r="B3" s="54" t="s">
        <v>4</v>
      </c>
      <c r="C3" s="55"/>
      <c r="D3" s="54" t="s">
        <v>52</v>
      </c>
      <c r="E3" s="55"/>
      <c r="F3" s="55"/>
      <c r="G3" s="55"/>
      <c r="H3" s="56"/>
      <c r="I3" s="4" t="s">
        <v>5</v>
      </c>
      <c r="J3" s="5">
        <v>0</v>
      </c>
      <c r="K3" s="1"/>
    </row>
    <row r="4" spans="1:11" x14ac:dyDescent="0.25">
      <c r="A4" s="57"/>
      <c r="B4" s="58"/>
      <c r="C4" s="58"/>
      <c r="D4" s="59"/>
      <c r="E4" s="59"/>
      <c r="F4" s="59"/>
      <c r="G4" s="59"/>
      <c r="H4" s="59"/>
      <c r="I4" s="58"/>
      <c r="J4" s="60"/>
      <c r="K4" s="1"/>
    </row>
    <row r="5" spans="1:11" ht="3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1"/>
      <c r="K5" s="1"/>
    </row>
    <row r="6" spans="1:11" ht="15.75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4"/>
      <c r="K6" s="1"/>
    </row>
    <row r="7" spans="1:11" ht="15.75" x14ac:dyDescent="0.25">
      <c r="A7" s="45" t="s">
        <v>7</v>
      </c>
      <c r="B7" s="46"/>
      <c r="C7" s="46"/>
      <c r="D7" s="46"/>
      <c r="E7" s="46"/>
      <c r="F7" s="46"/>
      <c r="G7" s="46"/>
      <c r="H7" s="46"/>
      <c r="I7" s="46"/>
      <c r="J7" s="47"/>
      <c r="K7" s="1"/>
    </row>
    <row r="8" spans="1:11" ht="15" customHeight="1" x14ac:dyDescent="0.25">
      <c r="A8" s="6" t="s">
        <v>8</v>
      </c>
      <c r="B8" s="61" t="s">
        <v>53</v>
      </c>
      <c r="C8" s="61"/>
      <c r="D8" s="61"/>
      <c r="E8" s="61"/>
      <c r="F8" s="61"/>
      <c r="G8" s="61"/>
      <c r="H8" s="61"/>
      <c r="I8" s="61"/>
      <c r="J8" s="61"/>
      <c r="K8" s="1"/>
    </row>
    <row r="9" spans="1:11" ht="15" customHeight="1" x14ac:dyDescent="0.25">
      <c r="A9" s="22" t="s">
        <v>39</v>
      </c>
      <c r="B9" s="81" t="s">
        <v>54</v>
      </c>
      <c r="C9" s="81"/>
      <c r="D9" s="81"/>
      <c r="E9" s="81"/>
      <c r="F9" s="81"/>
      <c r="G9" s="81"/>
      <c r="H9" s="81"/>
      <c r="I9" s="81"/>
      <c r="J9" s="81"/>
      <c r="K9" s="1"/>
    </row>
    <row r="10" spans="1:11" ht="15" customHeight="1" x14ac:dyDescent="0.25">
      <c r="A10" s="22" t="s">
        <v>40</v>
      </c>
      <c r="B10" s="81" t="s">
        <v>55</v>
      </c>
      <c r="C10" s="81"/>
      <c r="D10" s="81"/>
      <c r="E10" s="81"/>
      <c r="F10" s="81"/>
      <c r="G10" s="81"/>
      <c r="H10" s="81"/>
      <c r="I10" s="81"/>
      <c r="J10" s="81"/>
      <c r="K10" s="1"/>
    </row>
    <row r="11" spans="1:11" ht="31.5" customHeight="1" x14ac:dyDescent="0.25">
      <c r="A11" s="6" t="s">
        <v>9</v>
      </c>
      <c r="B11" s="62" t="s">
        <v>56</v>
      </c>
      <c r="C11" s="62"/>
      <c r="D11" s="62"/>
      <c r="E11" s="62"/>
      <c r="F11" s="62"/>
      <c r="G11" s="62"/>
      <c r="H11" s="62"/>
      <c r="I11" s="62"/>
      <c r="J11" s="62"/>
    </row>
    <row r="12" spans="1:11" ht="35.25" customHeight="1" x14ac:dyDescent="0.25">
      <c r="A12" s="6" t="s">
        <v>10</v>
      </c>
      <c r="B12" s="63" t="s">
        <v>57</v>
      </c>
      <c r="C12" s="63"/>
      <c r="D12" s="63"/>
      <c r="E12" s="63"/>
      <c r="F12" s="63"/>
      <c r="G12" s="63"/>
      <c r="H12" s="63"/>
      <c r="I12" s="63"/>
      <c r="J12" s="63"/>
    </row>
    <row r="13" spans="1:11" ht="15.75" x14ac:dyDescent="0.25">
      <c r="A13" s="42" t="s">
        <v>11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1" ht="27.75" customHeight="1" x14ac:dyDescent="0.25">
      <c r="A14" s="6" t="s">
        <v>12</v>
      </c>
      <c r="B14" s="28">
        <v>3</v>
      </c>
      <c r="C14" s="38" t="str">
        <f>IFERROR(VLOOKUP(B14,'[1]Validacion datos'!A2:B5,2,FALSE),"")</f>
        <v>DESARROLLO PRODUCTIVO</v>
      </c>
      <c r="D14" s="38"/>
      <c r="E14" s="38"/>
      <c r="F14" s="38"/>
      <c r="G14" s="38"/>
      <c r="H14" s="38"/>
      <c r="I14" s="38"/>
      <c r="J14" s="38"/>
    </row>
    <row r="15" spans="1:11" ht="26.25" customHeight="1" x14ac:dyDescent="0.25">
      <c r="A15" s="6" t="s">
        <v>13</v>
      </c>
      <c r="B15" s="29">
        <v>3.3</v>
      </c>
      <c r="C15" s="38" t="str">
        <f>IFERROR(VLOOKUP(B15,'[1]Validacion datos'!A8:B26,2,FALSE),"")</f>
        <v>Competitividad e innovavión en un ambiente favorable a la cooperación y la responsabilidad social</v>
      </c>
      <c r="D15" s="38"/>
      <c r="E15" s="38"/>
      <c r="F15" s="38"/>
      <c r="G15" s="38"/>
      <c r="H15" s="38"/>
      <c r="I15" s="38"/>
      <c r="J15" s="38"/>
    </row>
    <row r="16" spans="1:11" ht="48" customHeight="1" x14ac:dyDescent="0.25">
      <c r="A16" s="6" t="s">
        <v>14</v>
      </c>
      <c r="B16" s="29" t="s">
        <v>58</v>
      </c>
      <c r="C16" s="38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38"/>
      <c r="E16" s="38"/>
      <c r="F16" s="38"/>
      <c r="G16" s="38"/>
      <c r="H16" s="38"/>
      <c r="I16" s="38"/>
      <c r="J16" s="38"/>
    </row>
    <row r="17" spans="1:11" ht="15.75" x14ac:dyDescent="0.25">
      <c r="A17" s="42" t="s">
        <v>15</v>
      </c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29.25" customHeight="1" x14ac:dyDescent="0.25">
      <c r="A18" s="6" t="s">
        <v>16</v>
      </c>
      <c r="B18" s="36" t="s">
        <v>59</v>
      </c>
      <c r="C18" s="36"/>
      <c r="D18" s="36"/>
      <c r="E18" s="36"/>
      <c r="F18" s="36"/>
      <c r="G18" s="36"/>
      <c r="H18" s="36"/>
      <c r="I18" s="36"/>
      <c r="J18" s="37"/>
    </row>
    <row r="19" spans="1:11" ht="33" customHeight="1" x14ac:dyDescent="0.25">
      <c r="A19" s="9" t="s">
        <v>17</v>
      </c>
      <c r="B19" s="36" t="s">
        <v>60</v>
      </c>
      <c r="C19" s="36"/>
      <c r="D19" s="36"/>
      <c r="E19" s="36"/>
      <c r="F19" s="36"/>
      <c r="G19" s="36"/>
      <c r="H19" s="36"/>
      <c r="I19" s="36"/>
      <c r="J19" s="37"/>
    </row>
    <row r="20" spans="1:11" ht="34.5" customHeight="1" x14ac:dyDescent="0.25">
      <c r="A20" s="9" t="s">
        <v>18</v>
      </c>
      <c r="B20" s="36" t="s">
        <v>61</v>
      </c>
      <c r="C20" s="36"/>
      <c r="D20" s="36"/>
      <c r="E20" s="36"/>
      <c r="F20" s="36"/>
      <c r="G20" s="36"/>
      <c r="H20" s="36"/>
      <c r="I20" s="36"/>
      <c r="J20" s="37"/>
    </row>
    <row r="21" spans="1:11" ht="35.25" customHeight="1" x14ac:dyDescent="0.25">
      <c r="A21" s="9" t="s">
        <v>41</v>
      </c>
      <c r="B21" s="36" t="s">
        <v>62</v>
      </c>
      <c r="C21" s="36"/>
      <c r="D21" s="36"/>
      <c r="E21" s="36"/>
      <c r="F21" s="36"/>
      <c r="G21" s="36"/>
      <c r="H21" s="36"/>
      <c r="I21" s="36"/>
      <c r="J21" s="37"/>
      <c r="K21" s="1"/>
    </row>
    <row r="22" spans="1:11" ht="15.75" x14ac:dyDescent="0.25">
      <c r="A22" s="42" t="s">
        <v>19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1" ht="15.75" x14ac:dyDescent="0.25">
      <c r="A23" s="45" t="s">
        <v>20</v>
      </c>
      <c r="B23" s="46"/>
      <c r="C23" s="46"/>
      <c r="D23" s="46"/>
      <c r="E23" s="46"/>
      <c r="F23" s="46"/>
      <c r="G23" s="46"/>
      <c r="H23" s="46"/>
      <c r="I23" s="46"/>
      <c r="J23" s="47"/>
      <c r="K23" s="1"/>
    </row>
    <row r="24" spans="1:11" ht="15" customHeight="1" x14ac:dyDescent="0.25">
      <c r="A24" s="64" t="s">
        <v>21</v>
      </c>
      <c r="B24" s="65"/>
      <c r="C24" s="66" t="s">
        <v>22</v>
      </c>
      <c r="D24" s="68"/>
      <c r="E24" s="68"/>
      <c r="F24" s="68" t="s">
        <v>23</v>
      </c>
      <c r="G24" s="68"/>
      <c r="H24" s="65"/>
      <c r="I24" s="66" t="s">
        <v>24</v>
      </c>
      <c r="J24" s="67"/>
    </row>
    <row r="25" spans="1:11" x14ac:dyDescent="0.25">
      <c r="A25" s="82">
        <v>8979667454</v>
      </c>
      <c r="B25" s="83"/>
      <c r="C25" s="72">
        <v>12634029641</v>
      </c>
      <c r="D25" s="73"/>
      <c r="E25" s="74"/>
      <c r="F25" s="75">
        <v>2348441270.6900001</v>
      </c>
      <c r="G25" s="76"/>
      <c r="H25" s="77"/>
      <c r="I25" s="84">
        <f>IF(F25&gt;0,F25/C25,0)</f>
        <v>0.18588220365328492</v>
      </c>
      <c r="J25" s="85"/>
    </row>
    <row r="26" spans="1:11" ht="15.75" x14ac:dyDescent="0.25">
      <c r="A26" s="45" t="s">
        <v>25</v>
      </c>
      <c r="B26" s="46"/>
      <c r="C26" s="46"/>
      <c r="D26" s="46"/>
      <c r="E26" s="46"/>
      <c r="F26" s="46"/>
      <c r="G26" s="46"/>
      <c r="H26" s="46"/>
      <c r="I26" s="46"/>
      <c r="J26" s="47"/>
      <c r="K26" s="1"/>
    </row>
    <row r="27" spans="1:11" x14ac:dyDescent="0.25">
      <c r="A27" s="7"/>
      <c r="B27"/>
      <c r="C27" s="69" t="s">
        <v>26</v>
      </c>
      <c r="D27" s="70"/>
      <c r="E27" s="69" t="s">
        <v>45</v>
      </c>
      <c r="F27" s="70"/>
      <c r="G27" s="69" t="s">
        <v>42</v>
      </c>
      <c r="H27" s="69"/>
      <c r="I27" s="69" t="s">
        <v>27</v>
      </c>
      <c r="J27" s="71"/>
    </row>
    <row r="28" spans="1:11" ht="38.25" x14ac:dyDescent="0.25">
      <c r="A28" s="10" t="s">
        <v>28</v>
      </c>
      <c r="B28" s="11" t="s">
        <v>29</v>
      </c>
      <c r="C28" s="11" t="s">
        <v>43</v>
      </c>
      <c r="D28" s="11" t="s">
        <v>44</v>
      </c>
      <c r="E28" s="11" t="s">
        <v>46</v>
      </c>
      <c r="F28" s="11" t="s">
        <v>47</v>
      </c>
      <c r="G28" s="11" t="s">
        <v>48</v>
      </c>
      <c r="H28" s="11" t="s">
        <v>49</v>
      </c>
      <c r="I28" s="11" t="s">
        <v>50</v>
      </c>
      <c r="J28" s="12" t="s">
        <v>51</v>
      </c>
    </row>
    <row r="29" spans="1:11" ht="45" x14ac:dyDescent="0.25">
      <c r="A29" s="30" t="s">
        <v>63</v>
      </c>
      <c r="B29" s="31" t="s">
        <v>65</v>
      </c>
      <c r="C29" s="24">
        <v>91241662.5</v>
      </c>
      <c r="D29" s="13">
        <v>3179667454</v>
      </c>
      <c r="E29" s="23">
        <v>91241662.5</v>
      </c>
      <c r="F29" s="13">
        <v>3179667454</v>
      </c>
      <c r="G29" s="100"/>
      <c r="H29" s="13"/>
      <c r="I29" s="14">
        <f>IF(G29&gt;0,G29/C29,0)</f>
        <v>0</v>
      </c>
      <c r="J29" s="15">
        <f>IF(H29&gt;0,H29/D29,0)</f>
        <v>0</v>
      </c>
    </row>
    <row r="30" spans="1:11" ht="45" x14ac:dyDescent="0.25">
      <c r="A30" s="32" t="s">
        <v>64</v>
      </c>
      <c r="B30" s="33" t="s">
        <v>65</v>
      </c>
      <c r="C30" s="16">
        <v>3370712</v>
      </c>
      <c r="D30" s="17">
        <v>300000000</v>
      </c>
      <c r="E30" s="16">
        <v>3370712</v>
      </c>
      <c r="F30" s="17">
        <v>300000000</v>
      </c>
      <c r="G30" s="101"/>
      <c r="H30" s="17"/>
      <c r="I30" s="14">
        <f>IF(G30&gt;0,G30/C30,0)</f>
        <v>0</v>
      </c>
      <c r="J30" s="15">
        <f>IF(H30&gt;0,H30/D30,0)</f>
        <v>0</v>
      </c>
    </row>
    <row r="31" spans="1:11" ht="15.75" x14ac:dyDescent="0.25">
      <c r="A31" s="42" t="s">
        <v>30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1" ht="15.75" x14ac:dyDescent="0.25">
      <c r="A32" s="45" t="s">
        <v>31</v>
      </c>
      <c r="B32" s="46"/>
      <c r="C32" s="46"/>
      <c r="D32" s="46"/>
      <c r="E32" s="46"/>
      <c r="F32" s="46"/>
      <c r="G32" s="46"/>
      <c r="H32" s="46"/>
      <c r="I32" s="46"/>
      <c r="J32" s="47"/>
      <c r="K32" s="1"/>
    </row>
    <row r="33" spans="1:11" ht="21" customHeight="1" x14ac:dyDescent="0.25">
      <c r="A33" s="18" t="s">
        <v>32</v>
      </c>
      <c r="B33" s="36" t="s">
        <v>63</v>
      </c>
      <c r="C33" s="36"/>
      <c r="D33" s="36"/>
      <c r="E33" s="36"/>
      <c r="F33" s="36"/>
      <c r="G33" s="36"/>
      <c r="H33" s="36"/>
      <c r="I33" s="36"/>
      <c r="J33" s="37"/>
    </row>
    <row r="34" spans="1:11" ht="38.25" customHeight="1" x14ac:dyDescent="0.25">
      <c r="A34" s="18" t="s">
        <v>33</v>
      </c>
      <c r="B34" s="36" t="s">
        <v>66</v>
      </c>
      <c r="C34" s="36"/>
      <c r="D34" s="36"/>
      <c r="E34" s="36"/>
      <c r="F34" s="36"/>
      <c r="G34" s="36"/>
      <c r="H34" s="36"/>
      <c r="I34" s="36"/>
      <c r="J34" s="37"/>
    </row>
    <row r="35" spans="1:11" ht="38.25" customHeight="1" x14ac:dyDescent="0.25">
      <c r="A35" s="18" t="s">
        <v>34</v>
      </c>
      <c r="B35" s="36"/>
      <c r="C35" s="36"/>
      <c r="D35" s="36"/>
      <c r="E35" s="36"/>
      <c r="F35" s="36"/>
      <c r="G35" s="36"/>
      <c r="H35" s="36"/>
      <c r="I35" s="36"/>
      <c r="J35" s="37"/>
    </row>
    <row r="36" spans="1:11" ht="47.25" customHeight="1" x14ac:dyDescent="0.25">
      <c r="A36" s="18" t="s">
        <v>35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7"/>
    </row>
    <row r="38" spans="1:11" ht="23.25" customHeight="1" x14ac:dyDescent="0.25">
      <c r="A38" s="18" t="s">
        <v>32</v>
      </c>
      <c r="B38" s="36" t="s">
        <v>64</v>
      </c>
      <c r="C38" s="36"/>
      <c r="D38" s="36"/>
      <c r="E38" s="36"/>
      <c r="F38" s="36"/>
      <c r="G38" s="36"/>
      <c r="H38" s="36"/>
      <c r="I38" s="36"/>
      <c r="J38" s="37"/>
    </row>
    <row r="39" spans="1:11" ht="42" customHeight="1" x14ac:dyDescent="0.25">
      <c r="A39" s="18" t="s">
        <v>33</v>
      </c>
      <c r="B39" s="36" t="s">
        <v>67</v>
      </c>
      <c r="C39" s="36"/>
      <c r="D39" s="36"/>
      <c r="E39" s="36"/>
      <c r="F39" s="36"/>
      <c r="G39" s="36"/>
      <c r="H39" s="36"/>
      <c r="I39" s="36"/>
      <c r="J39" s="37"/>
    </row>
    <row r="40" spans="1:11" ht="31.5" customHeight="1" x14ac:dyDescent="0.25">
      <c r="A40" s="18" t="s">
        <v>34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1" ht="34.5" customHeight="1" x14ac:dyDescent="0.25">
      <c r="A41" s="18" t="s">
        <v>35</v>
      </c>
      <c r="B41" s="36"/>
      <c r="C41" s="36"/>
      <c r="D41" s="36"/>
      <c r="E41" s="36"/>
      <c r="F41" s="36"/>
      <c r="G41" s="36"/>
      <c r="H41" s="36"/>
      <c r="I41" s="36"/>
      <c r="J41" s="37"/>
    </row>
    <row r="42" spans="1:11" ht="15.75" x14ac:dyDescent="0.25">
      <c r="A42" s="42" t="s">
        <v>36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1" ht="15.75" x14ac:dyDescent="0.25">
      <c r="A43" s="78" t="s">
        <v>37</v>
      </c>
      <c r="B43" s="79"/>
      <c r="C43" s="79"/>
      <c r="D43" s="79"/>
      <c r="E43" s="79"/>
      <c r="F43" s="79"/>
      <c r="G43" s="79"/>
      <c r="H43" s="79"/>
      <c r="I43" s="79"/>
      <c r="J43" s="80"/>
      <c r="K43" s="1"/>
    </row>
    <row r="44" spans="1:11" ht="27.75" customHeight="1" x14ac:dyDescent="0.25">
      <c r="A44" s="34" t="s">
        <v>68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1" ht="34.5" customHeight="1" x14ac:dyDescent="0.25">
      <c r="A45" s="34" t="s">
        <v>69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1" ht="30" customHeight="1" x14ac:dyDescent="0.25">
      <c r="A46" s="35" t="s">
        <v>70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ht="6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5.75" x14ac:dyDescent="0.25">
      <c r="A49" s="86"/>
      <c r="B49" s="87" t="s">
        <v>71</v>
      </c>
      <c r="C49" s="88"/>
      <c r="D49" s="89"/>
      <c r="E49" s="86"/>
      <c r="F49" s="87" t="s">
        <v>78</v>
      </c>
      <c r="G49" s="88"/>
      <c r="H49" s="89"/>
      <c r="I49" s="86"/>
      <c r="J49" s="86"/>
    </row>
    <row r="50" spans="1:10" ht="15.75" x14ac:dyDescent="0.25">
      <c r="A50" s="86"/>
      <c r="B50" s="90" t="s">
        <v>72</v>
      </c>
      <c r="C50" s="91"/>
      <c r="D50" s="92"/>
      <c r="E50" s="86"/>
      <c r="F50" s="90" t="s">
        <v>73</v>
      </c>
      <c r="G50" s="91"/>
      <c r="H50" s="92"/>
      <c r="I50" s="86"/>
      <c r="J50" s="86"/>
    </row>
    <row r="51" spans="1:10" ht="49.5" customHeight="1" x14ac:dyDescent="0.25">
      <c r="B51" s="93" t="s">
        <v>74</v>
      </c>
      <c r="C51" s="94"/>
      <c r="D51" s="95"/>
      <c r="F51" s="93" t="s">
        <v>75</v>
      </c>
      <c r="G51" s="94"/>
      <c r="H51" s="95"/>
    </row>
    <row r="52" spans="1:10" ht="31.5" customHeight="1" x14ac:dyDescent="0.25">
      <c r="B52" s="96" t="s">
        <v>76</v>
      </c>
      <c r="C52" s="97"/>
      <c r="D52" s="98"/>
      <c r="F52" s="96" t="s">
        <v>76</v>
      </c>
      <c r="G52" s="97"/>
      <c r="H52" s="98"/>
      <c r="I52" s="99"/>
    </row>
    <row r="53" spans="1:10" ht="32.25" customHeight="1" x14ac:dyDescent="0.25">
      <c r="B53" s="96" t="s">
        <v>77</v>
      </c>
      <c r="C53" s="97"/>
      <c r="D53" s="98"/>
      <c r="F53" s="96" t="s">
        <v>77</v>
      </c>
      <c r="G53" s="97"/>
      <c r="H53" s="98"/>
    </row>
  </sheetData>
  <mergeCells count="64">
    <mergeCell ref="B53:D53"/>
    <mergeCell ref="F53:H53"/>
    <mergeCell ref="B50:D50"/>
    <mergeCell ref="F50:H50"/>
    <mergeCell ref="B51:D51"/>
    <mergeCell ref="F51:H51"/>
    <mergeCell ref="B52:D52"/>
    <mergeCell ref="F52:H52"/>
    <mergeCell ref="B34:J34"/>
    <mergeCell ref="B35:J35"/>
    <mergeCell ref="B36:J36"/>
    <mergeCell ref="A25:B25"/>
    <mergeCell ref="I25:J25"/>
    <mergeCell ref="A26:J26"/>
    <mergeCell ref="B10:J10"/>
    <mergeCell ref="B21:J21"/>
    <mergeCell ref="A31:J31"/>
    <mergeCell ref="A32:J32"/>
    <mergeCell ref="B33:J33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A47:J47"/>
    <mergeCell ref="A46:J46"/>
    <mergeCell ref="B38:J38"/>
    <mergeCell ref="B39:J39"/>
    <mergeCell ref="B40:J40"/>
    <mergeCell ref="B41:J41"/>
    <mergeCell ref="A45:J45"/>
    <mergeCell ref="A42:J42"/>
    <mergeCell ref="A43:J43"/>
    <mergeCell ref="A44:J44"/>
    <mergeCell ref="B49:D49"/>
    <mergeCell ref="F49:H49"/>
  </mergeCells>
  <phoneticPr fontId="18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F28:F30" xr:uid="{247AEBBA-5BB4-404D-982B-514E41C68A75}"/>
    <dataValidation allowBlank="1" showInputMessage="1" showErrorMessage="1" prompt="Meta anual del indicador" sqref="E28 C28 C30 E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3A7A75C6-3AEB-42B4-9AAB-23BBBEE02E3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4:J44 A50:J50" xr:uid="{183CD125-A1CE-4DEC-B6F5-A3B2F6B0F861}"/>
    <dataValidation allowBlank="1" showInputMessage="1" showErrorMessage="1" prompt="De existir desvío, explicar razones." sqref="B36:J37 B41:J41" xr:uid="{15752D16-318A-466B-84D2-F16C378EE918}"/>
    <dataValidation allowBlank="1" showInputMessage="1" showErrorMessage="1" prompt="1. Describir lo plasmado en el presupuesto_x000a_2. Describir lo alcanzado en términos financieros y de producción " sqref="B35:J35 B40:J40" xr:uid="{A72D67B3-A10B-4E8F-9A22-A756D2816C9A}"/>
    <dataValidation allowBlank="1" showInputMessage="1" showErrorMessage="1" prompt="¿En qué consiste el producto? su objetivo" sqref="B34:J34 B39:J39" xr:uid="{C5CE3DEC-0EC8-49F9-8F89-90A444E4EB2F}"/>
    <dataValidation allowBlank="1" showInputMessage="1" showErrorMessage="1" prompt="Nombre del producto" sqref="B33:J33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2A753C5E-493D-4A7E-A6C0-630CF914F9F2}"/>
    <dataValidation allowBlank="1" showInputMessage="1" prompt="Nombre del capítulo" sqref="B8:J10" xr:uid="{09E241E6-324D-43DE-83E1-5E6F0C1C5106}"/>
    <dataValidation allowBlank="1" sqref="A8" xr:uid="{4E4D531B-D39C-42CD-8509-9C2E6575184D}"/>
  </dataValidations>
  <pageMargins left="0.7" right="0.7" top="0.75" bottom="0.75" header="0.3" footer="0.3"/>
  <pageSetup scale="53" orientation="portrait" r:id="rId1"/>
  <ignoredErrors>
    <ignoredError sqref="C29:C30" calculatedColumn="1"/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Ashley Marie Arias Castro</cp:lastModifiedBy>
  <cp:lastPrinted>2022-10-04T18:03:34Z</cp:lastPrinted>
  <dcterms:created xsi:type="dcterms:W3CDTF">2021-03-22T15:50:10Z</dcterms:created>
  <dcterms:modified xsi:type="dcterms:W3CDTF">2022-10-04T18:15:36Z</dcterms:modified>
</cp:coreProperties>
</file>